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6 год\январь\"/>
    </mc:Choice>
  </mc:AlternateContent>
  <xr:revisionPtr revIDLastSave="0" documentId="13_ncr:1_{883478AF-79FF-418C-9E65-876A32D599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3" l="1"/>
  <c r="H20" i="3"/>
  <c r="J21" i="3"/>
  <c r="E21" i="3"/>
  <c r="D21" i="3"/>
  <c r="C21" i="3"/>
  <c r="K9" i="3"/>
  <c r="K8" i="3"/>
  <c r="I22" i="3" l="1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G22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K22" i="3" l="1"/>
  <c r="J23" i="3"/>
  <c r="K19" i="3"/>
  <c r="K17" i="3"/>
  <c r="K16" i="3"/>
  <c r="K15" i="3"/>
  <c r="K14" i="3"/>
  <c r="K10" i="3"/>
  <c r="K7" i="3"/>
  <c r="K6" i="3"/>
  <c r="K5" i="3"/>
  <c r="K4" i="3"/>
  <c r="H22" i="3" l="1"/>
  <c r="F22" i="3"/>
  <c r="D23" i="3"/>
  <c r="C23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" i="3"/>
  <c r="F3" i="3"/>
  <c r="K21" i="3" l="1"/>
  <c r="I21" i="3"/>
  <c r="G21" i="3"/>
  <c r="E23" i="3"/>
  <c r="F21" i="3"/>
  <c r="H21" i="3"/>
  <c r="I23" i="3" l="1"/>
  <c r="G23" i="3"/>
  <c r="F23" i="3"/>
  <c r="K23" i="3"/>
  <c r="H23" i="3"/>
</calcChain>
</file>

<file path=xl/sharedStrings.xml><?xml version="1.0" encoding="utf-8"?>
<sst xmlns="http://schemas.openxmlformats.org/spreadsheetml/2006/main" count="52" uniqueCount="52">
  <si>
    <t>Код целевой статьи расходов</t>
  </si>
  <si>
    <t>Наименование</t>
  </si>
  <si>
    <t>01 0 00 00000</t>
  </si>
  <si>
    <t>ИТОГО ПО ПРОГРАММАМ</t>
  </si>
  <si>
    <t xml:space="preserve">Непрограммные расходы </t>
  </si>
  <si>
    <t>РАСХОДЫ ВСЕГО</t>
  </si>
  <si>
    <t>02 0 00 00000</t>
  </si>
  <si>
    <t>03 0 00 00000</t>
  </si>
  <si>
    <t>04 0 00 00000</t>
  </si>
  <si>
    <t>05 0 00 00000</t>
  </si>
  <si>
    <t>06 0 00 00000</t>
  </si>
  <si>
    <t>07 0 00 00000</t>
  </si>
  <si>
    <t>08 0 00 00000</t>
  </si>
  <si>
    <t>09 0 00 00000</t>
  </si>
  <si>
    <t>10 0 00 00000</t>
  </si>
  <si>
    <t>11 0 00 00000</t>
  </si>
  <si>
    <t>12 0 00 00000</t>
  </si>
  <si>
    <t>13 0 00 00000</t>
  </si>
  <si>
    <t>14 0 00 00000</t>
  </si>
  <si>
    <t>15 0 00 00000</t>
  </si>
  <si>
    <t>17 0 00 00000</t>
  </si>
  <si>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</si>
  <si>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</si>
  <si>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</si>
  <si>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</si>
  <si>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</si>
  <si>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</si>
  <si>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</si>
  <si>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</si>
  <si>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</si>
  <si>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</si>
  <si>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</si>
  <si>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</si>
  <si>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</si>
  <si>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"Формирование современной комфортной городской среды"</t>
  </si>
  <si>
    <t>Муниципальная программа "Культура и туризм"</t>
  </si>
  <si>
    <t>16 0 00 00000</t>
  </si>
  <si>
    <t>Муниципальная программа "Архитектура и градостроительство"</t>
  </si>
  <si>
    <t>* В соответствии с отчетом об исполнении бюджета</t>
  </si>
  <si>
    <t>Сведения об исполнении бюджета городского округа Реутов по расходам в разрезе муниципальных программ 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в сравнении с соответствующим периодом прошлого года 
(по состоянию на 01.02.2026)</t>
  </si>
  <si>
    <t xml:space="preserve">Отклонение фактических расходов от утвержденных значений  (Решением о бюджете от 03.12.2025 
№ 73/2025-НА), 
тыс. руб.
</t>
  </si>
  <si>
    <t>% исполнения от утвержденных бюджетных значений 
( (Решением о бюджете от 03.12.2025 
№ 73/2025-НА), 
тыс. руб.</t>
  </si>
  <si>
    <t>Отклонение фактических расходов от значений по отчету ф. 0503117 План, тыс. руб.</t>
  </si>
  <si>
    <t>% исполнения от утвержденных бюджетных значений по отчету 
ф. 0503117 План</t>
  </si>
  <si>
    <t>Темп роста к соответствующему периоду 2025 года, %</t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</si>
  <si>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01.02.2026</t>
    </r>
    <r>
      <rPr>
        <sz val="10"/>
        <rFont val="Times New Roman"/>
        <family val="1"/>
        <charset val="204"/>
      </rPr>
      <t>, 
тыс. руб.</t>
    </r>
  </si>
  <si>
    <r>
      <t>Фактически исполнено по состоянию на</t>
    </r>
    <r>
      <rPr>
        <b/>
        <sz val="10"/>
        <rFont val="Times New Roman"/>
        <family val="1"/>
        <charset val="204"/>
      </rPr>
      <t xml:space="preserve"> 01.02.2025</t>
    </r>
    <r>
      <rPr>
        <sz val="10"/>
        <rFont val="Times New Roman"/>
        <family val="1"/>
        <charset val="204"/>
      </rPr>
      <t>, 
тыс. руб.</t>
    </r>
  </si>
  <si>
    <r>
      <t xml:space="preserve">Плановые значения (согласно отчета по ф. 0503117 ПЛАН) на </t>
    </r>
    <r>
      <rPr>
        <b/>
        <sz val="10"/>
        <rFont val="Times New Roman"/>
        <family val="1"/>
        <charset val="204"/>
      </rPr>
      <t>01.02.2026</t>
    </r>
    <r>
      <rPr>
        <sz val="10"/>
        <rFont val="Times New Roman"/>
        <family val="1"/>
        <charset val="204"/>
      </rPr>
      <t xml:space="preserve"> 
тыс. руб.*</t>
    </r>
  </si>
  <si>
    <r>
      <t>Утвержденные бюджетные значения на 
2026 год
 (Решением о бюджете от</t>
    </r>
    <r>
      <rPr>
        <b/>
        <sz val="10"/>
        <rFont val="Times New Roman"/>
        <family val="1"/>
        <charset val="204"/>
      </rPr>
      <t xml:space="preserve"> 03.12.2025 
№ 73/2025-НА</t>
    </r>
    <r>
      <rPr>
        <sz val="10"/>
        <rFont val="Times New Roman"/>
        <family val="1"/>
        <charset val="204"/>
      </rPr>
      <t>), 
тыс. руб.</t>
    </r>
  </si>
  <si>
    <t>Муниципальная программа "Развитие инженерной инфраструктуры и энергоэффективности"</t>
  </si>
  <si>
    <t>20 0 00 00000</t>
  </si>
  <si>
    <t>Муниципальная программа "Чистый округ"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</si>
</sst>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A4" zoomScaleNormal="100" workbookViewId="0">
      <selection activeCell="O23" sqref="O23"/>
    </sheetView>
  </sheetViews>
  <sheetFormatPr defaultRowHeight="15" x14ac:dyDescent="0.25"/>
  <cols>
    <col min="1" max="1" width="13.85546875" customWidth="1"/>
    <col min="2" max="2" width="55.5703125" customWidth="1"/>
    <col min="3" max="4" width="15.42578125" customWidth="1"/>
    <col min="5" max="5" width="14" customWidth="1"/>
    <col min="6" max="7" width="14.7109375" customWidth="1"/>
    <col min="8" max="8" width="13.42578125" customWidth="1"/>
    <col min="9" max="9" width="14.42578125" customWidth="1"/>
    <col min="10" max="10" width="13.85546875" customWidth="1"/>
    <col min="11" max="11" width="15" customWidth="1"/>
  </cols>
  <sheetData>
    <row r="1" spans="1:11" ht="57" customHeight="1" thickBot="1" x14ac:dyDescent="0.3">
      <c r="A1" s="32" t="s">
        <v>39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137.25" customHeight="1" thickBot="1" x14ac:dyDescent="0.3">
      <c r="A2" s="1" t="s">
        <v>0</v>
      </c>
      <c r="B2" s="1" t="s">
        <v>1</v>
      </c>
      <c r="C2" s="18" t="s">
        <v>48</v>
      </c>
      <c r="D2" s="18" t="s">
        <v>47</v>
      </c>
      <c r="E2" s="18" t="s">
        <v>45</v>
      </c>
      <c r="F2" s="18" t="s">
        <v>40</v>
      </c>
      <c r="G2" s="19" t="s">
        <v>41</v>
      </c>
      <c r="H2" s="18" t="s">
        <v>42</v>
      </c>
      <c r="I2" s="19" t="s">
        <v>43</v>
      </c>
      <c r="J2" s="18" t="s">
        <v>46</v>
      </c>
      <c r="K2" s="20" t="s">
        <v>44</v>
      </c>
    </row>
    <row r="3" spans="1:11" ht="24" customHeight="1" thickBot="1" x14ac:dyDescent="0.3">
      <c r="A3" s="11" t="s">
        <v>2</v>
      </c>
      <c r="B3" s="12" t="s">
        <v>21</v>
      </c>
      <c r="C3" s="13">
        <v>3500</v>
      </c>
      <c r="D3" s="13">
        <v>3500</v>
      </c>
      <c r="E3" s="13">
        <v>0</v>
      </c>
      <c r="F3" s="14">
        <f>SUM(E3-C3)</f>
        <v>-3500</v>
      </c>
      <c r="G3" s="22">
        <f>E3/C3*100</f>
        <v>0</v>
      </c>
      <c r="H3" s="14">
        <f>SUM(E3-D3)</f>
        <v>-3500</v>
      </c>
      <c r="I3" s="22">
        <f>E3/D3*100</f>
        <v>0</v>
      </c>
      <c r="J3" s="27">
        <v>0</v>
      </c>
      <c r="K3" s="29"/>
    </row>
    <row r="4" spans="1:11" ht="24" customHeight="1" thickBot="1" x14ac:dyDescent="0.3">
      <c r="A4" s="2" t="s">
        <v>6</v>
      </c>
      <c r="B4" s="6" t="s">
        <v>35</v>
      </c>
      <c r="C4" s="3">
        <v>344608.96</v>
      </c>
      <c r="D4" s="3">
        <v>346093.23707999999</v>
      </c>
      <c r="E4" s="3">
        <v>8606.59735</v>
      </c>
      <c r="F4" s="7">
        <f t="shared" ref="F4:F23" si="0">SUM(E4-C4)</f>
        <v>-336002.36265000002</v>
      </c>
      <c r="G4" s="22">
        <f t="shared" ref="G4:G23" si="1">E4/C4*100</f>
        <v>2.4974966843578295</v>
      </c>
      <c r="H4" s="7">
        <f t="shared" ref="H4:H23" si="2">SUM(E4-D4)</f>
        <v>-337486.63973</v>
      </c>
      <c r="I4" s="22">
        <f t="shared" ref="I4:I23" si="3">E4/D4*100</f>
        <v>2.4867857640369238</v>
      </c>
      <c r="J4" s="21">
        <v>6036.6331399999999</v>
      </c>
      <c r="K4" s="29">
        <f t="shared" ref="K3:K9" si="4">E4/J4*100</f>
        <v>142.57280756338955</v>
      </c>
    </row>
    <row r="5" spans="1:11" ht="24" customHeight="1" thickBot="1" x14ac:dyDescent="0.3">
      <c r="A5" s="2" t="s">
        <v>7</v>
      </c>
      <c r="B5" s="6" t="s">
        <v>22</v>
      </c>
      <c r="C5" s="3">
        <v>3135940.88</v>
      </c>
      <c r="D5" s="3">
        <v>3145242.17386</v>
      </c>
      <c r="E5" s="3">
        <v>29894.18072</v>
      </c>
      <c r="F5" s="7">
        <f t="shared" si="0"/>
        <v>-3106046.6992799998</v>
      </c>
      <c r="G5" s="22">
        <f t="shared" si="1"/>
        <v>0.9532762849789439</v>
      </c>
      <c r="H5" s="7">
        <f t="shared" si="2"/>
        <v>-3115347.9931399999</v>
      </c>
      <c r="I5" s="22">
        <f t="shared" si="3"/>
        <v>0.95045720067120776</v>
      </c>
      <c r="J5" s="21">
        <v>40709.830390000003</v>
      </c>
      <c r="K5" s="29">
        <f t="shared" si="4"/>
        <v>73.432339151536326</v>
      </c>
    </row>
    <row r="6" spans="1:11" ht="24" customHeight="1" thickBot="1" x14ac:dyDescent="0.3">
      <c r="A6" s="2" t="s">
        <v>8</v>
      </c>
      <c r="B6" s="6" t="s">
        <v>23</v>
      </c>
      <c r="C6" s="3">
        <v>33680.19</v>
      </c>
      <c r="D6" s="3">
        <v>32768.19</v>
      </c>
      <c r="E6" s="3">
        <v>0</v>
      </c>
      <c r="F6" s="7">
        <f t="shared" si="0"/>
        <v>-33680.19</v>
      </c>
      <c r="G6" s="22">
        <f t="shared" si="1"/>
        <v>0</v>
      </c>
      <c r="H6" s="7">
        <f t="shared" si="2"/>
        <v>-32768.19</v>
      </c>
      <c r="I6" s="22">
        <f t="shared" si="3"/>
        <v>0</v>
      </c>
      <c r="J6" s="21">
        <v>712.44110000000001</v>
      </c>
      <c r="K6" s="29">
        <f t="shared" si="4"/>
        <v>0</v>
      </c>
    </row>
    <row r="7" spans="1:11" ht="24" customHeight="1" thickBot="1" x14ac:dyDescent="0.3">
      <c r="A7" s="4" t="s">
        <v>9</v>
      </c>
      <c r="B7" s="8" t="s">
        <v>24</v>
      </c>
      <c r="C7" s="5">
        <v>208593.63</v>
      </c>
      <c r="D7" s="5">
        <v>208593.63</v>
      </c>
      <c r="E7" s="5">
        <v>2756.0453299999999</v>
      </c>
      <c r="F7" s="7">
        <f t="shared" si="0"/>
        <v>-205837.58467000001</v>
      </c>
      <c r="G7" s="22">
        <f t="shared" si="1"/>
        <v>1.321250955745868</v>
      </c>
      <c r="H7" s="7">
        <f t="shared" si="2"/>
        <v>-205837.58467000001</v>
      </c>
      <c r="I7" s="22">
        <f t="shared" si="3"/>
        <v>1.321250955745868</v>
      </c>
      <c r="J7" s="21">
        <v>5114.7556500000001</v>
      </c>
      <c r="K7" s="29">
        <f t="shared" si="4"/>
        <v>53.884203246346672</v>
      </c>
    </row>
    <row r="8" spans="1:11" ht="24" customHeight="1" thickBot="1" x14ac:dyDescent="0.3">
      <c r="A8" s="2" t="s">
        <v>10</v>
      </c>
      <c r="B8" s="6" t="s">
        <v>25</v>
      </c>
      <c r="C8" s="3">
        <v>895</v>
      </c>
      <c r="D8" s="3">
        <v>895</v>
      </c>
      <c r="E8" s="3">
        <v>0</v>
      </c>
      <c r="F8" s="7">
        <f t="shared" si="0"/>
        <v>-895</v>
      </c>
      <c r="G8" s="22">
        <f t="shared" si="1"/>
        <v>0</v>
      </c>
      <c r="H8" s="7">
        <f t="shared" si="2"/>
        <v>-895</v>
      </c>
      <c r="I8" s="22">
        <f t="shared" si="3"/>
        <v>0</v>
      </c>
      <c r="J8" s="21">
        <v>48.77</v>
      </c>
      <c r="K8" s="29">
        <f t="shared" si="4"/>
        <v>0</v>
      </c>
    </row>
    <row r="9" spans="1:11" ht="24" customHeight="1" thickBot="1" x14ac:dyDescent="0.3">
      <c r="A9" s="2" t="s">
        <v>11</v>
      </c>
      <c r="B9" s="6" t="s">
        <v>26</v>
      </c>
      <c r="C9" s="3">
        <v>300</v>
      </c>
      <c r="D9" s="3">
        <v>300</v>
      </c>
      <c r="E9" s="3">
        <v>0</v>
      </c>
      <c r="F9" s="7">
        <f t="shared" si="0"/>
        <v>-300</v>
      </c>
      <c r="G9" s="22">
        <f t="shared" si="1"/>
        <v>0</v>
      </c>
      <c r="H9" s="7">
        <f t="shared" si="2"/>
        <v>-300</v>
      </c>
      <c r="I9" s="22">
        <f t="shared" si="3"/>
        <v>0</v>
      </c>
      <c r="J9" s="21">
        <v>42.4</v>
      </c>
      <c r="K9" s="29">
        <f t="shared" si="4"/>
        <v>0</v>
      </c>
    </row>
    <row r="10" spans="1:11" ht="24" customHeight="1" thickBot="1" x14ac:dyDescent="0.3">
      <c r="A10" s="2" t="s">
        <v>12</v>
      </c>
      <c r="B10" s="6" t="s">
        <v>27</v>
      </c>
      <c r="C10" s="3">
        <v>163132.62</v>
      </c>
      <c r="D10" s="3">
        <v>163132.62</v>
      </c>
      <c r="E10" s="3">
        <v>3520.6955400000002</v>
      </c>
      <c r="F10" s="7">
        <f t="shared" si="0"/>
        <v>-159611.92446000001</v>
      </c>
      <c r="G10" s="22">
        <f t="shared" si="1"/>
        <v>2.1581799765123617</v>
      </c>
      <c r="H10" s="7">
        <f t="shared" si="2"/>
        <v>-159611.92446000001</v>
      </c>
      <c r="I10" s="22">
        <f t="shared" si="3"/>
        <v>2.1581799765123617</v>
      </c>
      <c r="J10" s="21">
        <v>2610.3907199999999</v>
      </c>
      <c r="K10" s="29">
        <f>E10/J10*100</f>
        <v>134.87235887813762</v>
      </c>
    </row>
    <row r="11" spans="1:11" ht="24" customHeight="1" thickBot="1" x14ac:dyDescent="0.3">
      <c r="A11" s="2" t="s">
        <v>13</v>
      </c>
      <c r="B11" s="6" t="s">
        <v>28</v>
      </c>
      <c r="C11" s="3">
        <v>9233</v>
      </c>
      <c r="D11" s="3">
        <v>9233</v>
      </c>
      <c r="E11" s="3">
        <v>0</v>
      </c>
      <c r="F11" s="7">
        <f t="shared" si="0"/>
        <v>-9233</v>
      </c>
      <c r="G11" s="22">
        <f t="shared" si="1"/>
        <v>0</v>
      </c>
      <c r="H11" s="7">
        <f t="shared" si="2"/>
        <v>-9233</v>
      </c>
      <c r="I11" s="22">
        <f t="shared" si="3"/>
        <v>0</v>
      </c>
      <c r="J11" s="21">
        <v>0</v>
      </c>
      <c r="K11" s="29"/>
    </row>
    <row r="12" spans="1:11" ht="30" customHeight="1" thickBot="1" x14ac:dyDescent="0.3">
      <c r="A12" s="2" t="s">
        <v>14</v>
      </c>
      <c r="B12" s="6" t="s">
        <v>49</v>
      </c>
      <c r="C12" s="3">
        <v>1996747.59</v>
      </c>
      <c r="D12" s="3">
        <v>1996747.59</v>
      </c>
      <c r="E12" s="3">
        <v>0</v>
      </c>
      <c r="F12" s="7">
        <f t="shared" si="0"/>
        <v>-1996747.59</v>
      </c>
      <c r="G12" s="22">
        <f t="shared" si="1"/>
        <v>0</v>
      </c>
      <c r="H12" s="7">
        <f t="shared" si="2"/>
        <v>-1996747.59</v>
      </c>
      <c r="I12" s="22">
        <f t="shared" si="3"/>
        <v>0</v>
      </c>
      <c r="J12" s="21">
        <v>0</v>
      </c>
      <c r="K12" s="29"/>
    </row>
    <row r="13" spans="1:11" ht="24" customHeight="1" thickBot="1" x14ac:dyDescent="0.3">
      <c r="A13" s="2" t="s">
        <v>15</v>
      </c>
      <c r="B13" s="6" t="s">
        <v>29</v>
      </c>
      <c r="C13" s="3">
        <v>62008.4</v>
      </c>
      <c r="D13" s="3">
        <v>62347.4</v>
      </c>
      <c r="E13" s="3">
        <v>0</v>
      </c>
      <c r="F13" s="7">
        <f t="shared" si="0"/>
        <v>-62008.4</v>
      </c>
      <c r="G13" s="22">
        <f t="shared" si="1"/>
        <v>0</v>
      </c>
      <c r="H13" s="7">
        <f t="shared" si="2"/>
        <v>-62347.4</v>
      </c>
      <c r="I13" s="22">
        <f t="shared" si="3"/>
        <v>0</v>
      </c>
      <c r="J13" s="21">
        <v>0</v>
      </c>
      <c r="K13" s="29"/>
    </row>
    <row r="14" spans="1:11" ht="24" customHeight="1" thickBot="1" x14ac:dyDescent="0.3">
      <c r="A14" s="2" t="s">
        <v>16</v>
      </c>
      <c r="B14" s="6" t="s">
        <v>30</v>
      </c>
      <c r="C14" s="3">
        <v>794668.21</v>
      </c>
      <c r="D14" s="3">
        <v>795067.07067000004</v>
      </c>
      <c r="E14" s="3">
        <v>10304.21564</v>
      </c>
      <c r="F14" s="7">
        <f t="shared" si="0"/>
        <v>-784363.99436000001</v>
      </c>
      <c r="G14" s="22">
        <f t="shared" si="1"/>
        <v>1.2966689129290827</v>
      </c>
      <c r="H14" s="7">
        <f t="shared" si="2"/>
        <v>-784762.85503000009</v>
      </c>
      <c r="I14" s="22">
        <f t="shared" si="3"/>
        <v>1.2960184140586626</v>
      </c>
      <c r="J14" s="21">
        <v>11229.94189</v>
      </c>
      <c r="K14" s="29">
        <f t="shared" ref="K14:K23" si="5">E14/J14*100</f>
        <v>91.756624753113485</v>
      </c>
    </row>
    <row r="15" spans="1:11" ht="38.25" customHeight="1" thickBot="1" x14ac:dyDescent="0.3">
      <c r="A15" s="2" t="s">
        <v>17</v>
      </c>
      <c r="B15" s="6" t="s">
        <v>31</v>
      </c>
      <c r="C15" s="3">
        <v>71340.34</v>
      </c>
      <c r="D15" s="3">
        <v>71395.02</v>
      </c>
      <c r="E15" s="3">
        <v>716.61774000000003</v>
      </c>
      <c r="F15" s="7">
        <f t="shared" si="0"/>
        <v>-70623.722259999995</v>
      </c>
      <c r="G15" s="22">
        <f t="shared" si="1"/>
        <v>1.0045056415486666</v>
      </c>
      <c r="H15" s="7">
        <f t="shared" si="2"/>
        <v>-70678.402260000003</v>
      </c>
      <c r="I15" s="22">
        <f t="shared" si="3"/>
        <v>1.0037363110200122</v>
      </c>
      <c r="J15" s="21">
        <v>139.04006999999999</v>
      </c>
      <c r="K15" s="29">
        <f t="shared" si="5"/>
        <v>515.40375375242547</v>
      </c>
    </row>
    <row r="16" spans="1:11" ht="24" customHeight="1" thickBot="1" x14ac:dyDescent="0.3">
      <c r="A16" s="2" t="s">
        <v>18</v>
      </c>
      <c r="B16" s="6" t="s">
        <v>32</v>
      </c>
      <c r="C16" s="3">
        <v>335034.67</v>
      </c>
      <c r="D16" s="3">
        <v>335034.67</v>
      </c>
      <c r="E16" s="3">
        <v>2532.9362299999998</v>
      </c>
      <c r="F16" s="7">
        <f t="shared" si="0"/>
        <v>-332501.73376999999</v>
      </c>
      <c r="G16" s="22">
        <f t="shared" si="1"/>
        <v>0.75602212451624773</v>
      </c>
      <c r="H16" s="7">
        <f t="shared" si="2"/>
        <v>-332501.73376999999</v>
      </c>
      <c r="I16" s="22">
        <f t="shared" si="3"/>
        <v>0.75602212451624773</v>
      </c>
      <c r="J16" s="21">
        <v>2401.84879</v>
      </c>
      <c r="K16" s="29">
        <f t="shared" si="5"/>
        <v>105.45777238541314</v>
      </c>
    </row>
    <row r="17" spans="1:11" ht="24" customHeight="1" thickBot="1" x14ac:dyDescent="0.3">
      <c r="A17" s="2" t="s">
        <v>19</v>
      </c>
      <c r="B17" s="6" t="s">
        <v>33</v>
      </c>
      <c r="C17" s="3">
        <v>128604.9</v>
      </c>
      <c r="D17" s="3">
        <v>124157.77</v>
      </c>
      <c r="E17" s="3">
        <v>2522.0623900000001</v>
      </c>
      <c r="F17" s="7">
        <f t="shared" si="0"/>
        <v>-126082.83760999999</v>
      </c>
      <c r="G17" s="22">
        <f t="shared" si="1"/>
        <v>1.9610935430920597</v>
      </c>
      <c r="H17" s="7">
        <f t="shared" si="2"/>
        <v>-121635.70761</v>
      </c>
      <c r="I17" s="22">
        <f t="shared" si="3"/>
        <v>2.0313367338991348</v>
      </c>
      <c r="J17" s="21">
        <v>1896.7529999999999</v>
      </c>
      <c r="K17" s="29">
        <f t="shared" si="5"/>
        <v>132.96736000944773</v>
      </c>
    </row>
    <row r="18" spans="1:11" ht="24" customHeight="1" thickBot="1" x14ac:dyDescent="0.3">
      <c r="A18" s="2" t="s">
        <v>36</v>
      </c>
      <c r="B18" s="6" t="s">
        <v>37</v>
      </c>
      <c r="C18" s="9">
        <v>100</v>
      </c>
      <c r="D18" s="9">
        <v>100</v>
      </c>
      <c r="E18" s="9">
        <v>0</v>
      </c>
      <c r="F18" s="7">
        <f>SUM(E18-C18)</f>
        <v>-100</v>
      </c>
      <c r="G18" s="22">
        <f t="shared" si="1"/>
        <v>0</v>
      </c>
      <c r="H18" s="7">
        <f t="shared" si="2"/>
        <v>-100</v>
      </c>
      <c r="I18" s="22">
        <f t="shared" si="3"/>
        <v>0</v>
      </c>
      <c r="J18" s="21">
        <v>0</v>
      </c>
      <c r="K18" s="29"/>
    </row>
    <row r="19" spans="1:11" ht="24" customHeight="1" thickBot="1" x14ac:dyDescent="0.3">
      <c r="A19" s="2" t="s">
        <v>20</v>
      </c>
      <c r="B19" s="6" t="s">
        <v>34</v>
      </c>
      <c r="C19" s="3">
        <v>658765.24</v>
      </c>
      <c r="D19" s="3">
        <v>658765.24</v>
      </c>
      <c r="E19" s="3">
        <v>1859.5196900000001</v>
      </c>
      <c r="F19" s="7">
        <f>SUM(E19-C19)</f>
        <v>-656905.72031</v>
      </c>
      <c r="G19" s="22">
        <f t="shared" si="1"/>
        <v>0.28227349852278183</v>
      </c>
      <c r="H19" s="7">
        <f t="shared" si="2"/>
        <v>-656905.72031</v>
      </c>
      <c r="I19" s="22">
        <f t="shared" si="3"/>
        <v>0.28227349852278183</v>
      </c>
      <c r="J19" s="21">
        <v>7171.1586500000003</v>
      </c>
      <c r="K19" s="29">
        <f t="shared" si="5"/>
        <v>25.930533415266165</v>
      </c>
    </row>
    <row r="20" spans="1:11" ht="24" customHeight="1" thickBot="1" x14ac:dyDescent="0.3">
      <c r="A20" s="2" t="s">
        <v>50</v>
      </c>
      <c r="B20" s="6" t="s">
        <v>51</v>
      </c>
      <c r="C20" s="3">
        <v>458708.91</v>
      </c>
      <c r="D20" s="3">
        <v>458708.91</v>
      </c>
      <c r="E20" s="3">
        <v>5627.8028400000003</v>
      </c>
      <c r="F20" s="7">
        <f t="shared" si="0"/>
        <v>-453081.10715999996</v>
      </c>
      <c r="G20" s="22"/>
      <c r="H20" s="7">
        <f t="shared" si="2"/>
        <v>-453081.10715999996</v>
      </c>
      <c r="I20" s="22"/>
      <c r="J20" s="21">
        <v>0</v>
      </c>
      <c r="K20" s="29"/>
    </row>
    <row r="21" spans="1:11" ht="24" customHeight="1" thickBot="1" x14ac:dyDescent="0.3">
      <c r="A21" s="2"/>
      <c r="B21" s="23" t="s">
        <v>3</v>
      </c>
      <c r="C21" s="24">
        <f>SUM(C3:C20)</f>
        <v>8405862.540000001</v>
      </c>
      <c r="D21" s="24">
        <f>SUM(D3:D20)</f>
        <v>8412081.5216099992</v>
      </c>
      <c r="E21" s="24">
        <f>SUM(E3:E20)</f>
        <v>68340.673470000009</v>
      </c>
      <c r="F21" s="25">
        <f t="shared" si="0"/>
        <v>-8337521.8665300012</v>
      </c>
      <c r="G21" s="26">
        <f t="shared" si="1"/>
        <v>0.81301202755571111</v>
      </c>
      <c r="H21" s="25">
        <f t="shared" si="2"/>
        <v>-8343740.8481399994</v>
      </c>
      <c r="I21" s="31">
        <f t="shared" si="3"/>
        <v>0.81241097455413391</v>
      </c>
      <c r="J21" s="24">
        <f>SUM(J3:J20)</f>
        <v>78113.963400000008</v>
      </c>
      <c r="K21" s="30">
        <f t="shared" si="5"/>
        <v>87.488421397908496</v>
      </c>
    </row>
    <row r="22" spans="1:11" ht="24" customHeight="1" thickBot="1" x14ac:dyDescent="0.3">
      <c r="A22" s="4"/>
      <c r="B22" s="15" t="s">
        <v>4</v>
      </c>
      <c r="C22" s="16">
        <v>25891.68</v>
      </c>
      <c r="D22" s="16">
        <v>25500.344440000001</v>
      </c>
      <c r="E22" s="16">
        <v>229.26693</v>
      </c>
      <c r="F22" s="17">
        <f t="shared" si="0"/>
        <v>-25662.413069999999</v>
      </c>
      <c r="G22" s="22">
        <f t="shared" si="1"/>
        <v>0.88548495115033099</v>
      </c>
      <c r="H22" s="17">
        <f t="shared" si="2"/>
        <v>-25271.077509999999</v>
      </c>
      <c r="I22" s="22">
        <f t="shared" si="3"/>
        <v>0.89907385580396493</v>
      </c>
      <c r="J22" s="28">
        <v>147.67627999999999</v>
      </c>
      <c r="K22" s="29">
        <f t="shared" si="5"/>
        <v>155.24966501052165</v>
      </c>
    </row>
    <row r="23" spans="1:11" ht="26.25" customHeight="1" thickBot="1" x14ac:dyDescent="0.3">
      <c r="A23" s="2"/>
      <c r="B23" s="23" t="s">
        <v>5</v>
      </c>
      <c r="C23" s="24">
        <f>SUM(C21:C22)</f>
        <v>8431754.2200000007</v>
      </c>
      <c r="D23" s="24">
        <f>SUM(D21:D22)</f>
        <v>8437581.8660499994</v>
      </c>
      <c r="E23" s="24">
        <f>SUM(E21:E22)</f>
        <v>68569.940400000007</v>
      </c>
      <c r="F23" s="25">
        <f t="shared" si="0"/>
        <v>-8363184.2796000009</v>
      </c>
      <c r="G23" s="26">
        <f t="shared" si="1"/>
        <v>0.81323457267472399</v>
      </c>
      <c r="H23" s="25">
        <f t="shared" si="2"/>
        <v>-8369011.9256499996</v>
      </c>
      <c r="I23" s="26">
        <f t="shared" si="3"/>
        <v>0.81267289003621357</v>
      </c>
      <c r="J23" s="24">
        <f>SUM(J21:J22)</f>
        <v>78261.639680000008</v>
      </c>
      <c r="K23" s="30">
        <f t="shared" si="5"/>
        <v>87.616283891280716</v>
      </c>
    </row>
    <row r="26" spans="1:11" x14ac:dyDescent="0.25">
      <c r="A26" s="10" t="s">
        <v>38</v>
      </c>
      <c r="B26" s="10"/>
    </row>
  </sheetData>
  <mergeCells count="1">
    <mergeCell ref="A1:J1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2025-12-09T14:30:14Z</cp:lastPrinted>
  <dcterms:created xsi:type="dcterms:W3CDTF">2017-12-11T14:03:53Z</dcterms:created>
  <dcterms:modified xsi:type="dcterms:W3CDTF">2026-02-12T06:41:37Z</dcterms:modified>
</cp:coreProperties>
</file>